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3062155E-0514-4472-A042-838182148E38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1" l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H140" i="1" s="1"/>
  <c r="E141" i="1"/>
  <c r="H141" i="1" s="1"/>
  <c r="E142" i="1"/>
  <c r="H142" i="1" s="1"/>
  <c r="E143" i="1"/>
  <c r="H143" i="1" s="1"/>
  <c r="E144" i="1"/>
  <c r="H144" i="1" s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H75" i="1" s="1"/>
  <c r="E76" i="1"/>
  <c r="H76" i="1" s="1"/>
  <c r="E74" i="1"/>
  <c r="H74" i="1" s="1"/>
  <c r="E70" i="1"/>
  <c r="H70" i="1" s="1"/>
  <c r="E71" i="1"/>
  <c r="H71" i="1" s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<sst xmlns="http://schemas.openxmlformats.org/spreadsheetml/2006/main" count="163" uniqueCount="90">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</sst>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B1" zoomScale="110" zoomScaleNormal="110" workbookViewId="0">
      <selection activeCell="H41" sqref="H41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2326152829.6199999</v>
      </c>
      <c r="D10" s="8">
        <f>SUM(D12,D20,D30,D40,D50,D60,D64,D73,D77)</f>
        <v>708214806.19000006</v>
      </c>
      <c r="E10" s="28">
        <f t="shared" ref="E10:H10" si="0">SUM(E12,E20,E30,E40,E50,E60,E64,E73,E77)</f>
        <v>3034367635.8099999</v>
      </c>
      <c r="F10" s="8">
        <f t="shared" si="0"/>
        <v>2087674715.5600002</v>
      </c>
      <c r="G10" s="8">
        <f t="shared" si="0"/>
        <v>2042150858.8500001</v>
      </c>
      <c r="H10" s="28">
        <f t="shared" si="0"/>
        <v>946692920.24999976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908847808.01999998</v>
      </c>
      <c r="D12" s="7">
        <f>SUM(D13:D19)</f>
        <v>62598129.499999993</v>
      </c>
      <c r="E12" s="29">
        <f t="shared" ref="E12:H12" si="1">SUM(E13:E19)</f>
        <v>971445937.5200001</v>
      </c>
      <c r="F12" s="7">
        <f t="shared" si="1"/>
        <v>965699847.20000017</v>
      </c>
      <c r="G12" s="7">
        <f t="shared" si="1"/>
        <v>965416431.23000014</v>
      </c>
      <c r="H12" s="29">
        <f t="shared" si="1"/>
        <v>5746090.319999964</v>
      </c>
    </row>
    <row r="13" spans="2:9" ht="24" x14ac:dyDescent="0.2">
      <c r="B13" s="10" t="s">
        <v>14</v>
      </c>
      <c r="C13" s="25">
        <v>254260771.02000001</v>
      </c>
      <c r="D13" s="25">
        <v>-246707.70000000112</v>
      </c>
      <c r="E13" s="30">
        <f>SUM(C13:D13)</f>
        <v>254014063.32000002</v>
      </c>
      <c r="F13" s="26">
        <v>254014063.31999999</v>
      </c>
      <c r="G13" s="26">
        <v>254014063.31999999</v>
      </c>
      <c r="H13" s="34">
        <f>SUM(E13-F13)</f>
        <v>2.9802322387695313E-8</v>
      </c>
    </row>
    <row r="14" spans="2:9" ht="22.9" customHeight="1" x14ac:dyDescent="0.2">
      <c r="B14" s="10" t="s">
        <v>15</v>
      </c>
      <c r="C14" s="25">
        <v>29141274.43</v>
      </c>
      <c r="D14" s="25">
        <v>-574140.75</v>
      </c>
      <c r="E14" s="30">
        <f t="shared" ref="E14:E79" si="2">SUM(C14:D14)</f>
        <v>28567133.68</v>
      </c>
      <c r="F14" s="26">
        <v>28567133.68</v>
      </c>
      <c r="G14" s="26">
        <v>28553133.68</v>
      </c>
      <c r="H14" s="34">
        <f t="shared" ref="H14:H79" si="3">SUM(E14-F14)</f>
        <v>0</v>
      </c>
    </row>
    <row r="15" spans="2:9" x14ac:dyDescent="0.2">
      <c r="B15" s="10" t="s">
        <v>16</v>
      </c>
      <c r="C15" s="25">
        <v>232737777.37</v>
      </c>
      <c r="D15" s="25">
        <v>19997167.579999998</v>
      </c>
      <c r="E15" s="30">
        <f t="shared" si="2"/>
        <v>252734944.94999999</v>
      </c>
      <c r="F15" s="26">
        <v>252734944.94999999</v>
      </c>
      <c r="G15" s="26">
        <v>252734944.94999999</v>
      </c>
      <c r="H15" s="34">
        <f t="shared" si="3"/>
        <v>0</v>
      </c>
    </row>
    <row r="16" spans="2:9" x14ac:dyDescent="0.2">
      <c r="B16" s="10" t="s">
        <v>17</v>
      </c>
      <c r="C16" s="25">
        <v>50287047.539999999</v>
      </c>
      <c r="D16" s="25">
        <v>3952690.9599999995</v>
      </c>
      <c r="E16" s="30">
        <f t="shared" si="2"/>
        <v>54239738.5</v>
      </c>
      <c r="F16" s="26">
        <v>54239738.5</v>
      </c>
      <c r="G16" s="26">
        <v>54239738.5</v>
      </c>
      <c r="H16" s="34">
        <f t="shared" si="3"/>
        <v>0</v>
      </c>
    </row>
    <row r="17" spans="2:8" x14ac:dyDescent="0.2">
      <c r="B17" s="10" t="s">
        <v>18</v>
      </c>
      <c r="C17" s="25">
        <v>255604393.75999999</v>
      </c>
      <c r="D17" s="25">
        <v>19054378.269999996</v>
      </c>
      <c r="E17" s="30">
        <f t="shared" si="2"/>
        <v>274658772.02999997</v>
      </c>
      <c r="F17" s="26">
        <v>268912681.71000004</v>
      </c>
      <c r="G17" s="26">
        <v>268651265.74000001</v>
      </c>
      <c r="H17" s="34">
        <f t="shared" si="3"/>
        <v>5746090.3199999332</v>
      </c>
    </row>
    <row r="18" spans="2:8" x14ac:dyDescent="0.2">
      <c r="B18" s="10" t="s">
        <v>19</v>
      </c>
      <c r="C18" s="25">
        <v>1944148.74</v>
      </c>
      <c r="D18" s="25">
        <v>-1519881.7799999993</v>
      </c>
      <c r="E18" s="30">
        <f t="shared" si="2"/>
        <v>424266.96000000066</v>
      </c>
      <c r="F18" s="26">
        <v>424266.96</v>
      </c>
      <c r="G18" s="26">
        <v>424266.96</v>
      </c>
      <c r="H18" s="34">
        <f t="shared" si="3"/>
        <v>6.4028427004814148E-10</v>
      </c>
    </row>
    <row r="19" spans="2:8" x14ac:dyDescent="0.2">
      <c r="B19" s="10" t="s">
        <v>20</v>
      </c>
      <c r="C19" s="25">
        <v>84872395.159999996</v>
      </c>
      <c r="D19" s="25">
        <v>21934622.920000002</v>
      </c>
      <c r="E19" s="30">
        <f t="shared" si="2"/>
        <v>106807018.08</v>
      </c>
      <c r="F19" s="26">
        <v>106807018.08</v>
      </c>
      <c r="G19" s="26">
        <v>106799018.08</v>
      </c>
      <c r="H19" s="34">
        <f t="shared" si="3"/>
        <v>0</v>
      </c>
    </row>
    <row r="20" spans="2:8" s="9" customFormat="1" ht="24" x14ac:dyDescent="0.2">
      <c r="B20" s="12" t="s">
        <v>21</v>
      </c>
      <c r="C20" s="7">
        <f>SUM(C21:C29)</f>
        <v>204076191.59</v>
      </c>
      <c r="D20" s="7">
        <f t="shared" ref="D20:H20" si="4">SUM(D21:D29)</f>
        <v>4940532.4999999711</v>
      </c>
      <c r="E20" s="29">
        <f t="shared" si="4"/>
        <v>209016724.08999997</v>
      </c>
      <c r="F20" s="7">
        <f t="shared" si="4"/>
        <v>93892065.960000008</v>
      </c>
      <c r="G20" s="7">
        <f t="shared" si="4"/>
        <v>91642151.600000009</v>
      </c>
      <c r="H20" s="29">
        <f t="shared" si="4"/>
        <v>115124658.12999997</v>
      </c>
    </row>
    <row r="21" spans="2:8" ht="24" x14ac:dyDescent="0.2">
      <c r="B21" s="10" t="s">
        <v>22</v>
      </c>
      <c r="C21" s="25">
        <v>12652199.189999999</v>
      </c>
      <c r="D21" s="25">
        <v>-4678552.7700000033</v>
      </c>
      <c r="E21" s="30">
        <f t="shared" si="2"/>
        <v>7973646.4199999962</v>
      </c>
      <c r="F21" s="26">
        <v>6251993.9399999995</v>
      </c>
      <c r="G21" s="26">
        <v>6188743.8099999996</v>
      </c>
      <c r="H21" s="34">
        <f t="shared" si="3"/>
        <v>1721652.4799999967</v>
      </c>
    </row>
    <row r="22" spans="2:8" x14ac:dyDescent="0.2">
      <c r="B22" s="10" t="s">
        <v>23</v>
      </c>
      <c r="C22" s="25">
        <v>20830610.850000001</v>
      </c>
      <c r="D22" s="25">
        <v>330570.62999999896</v>
      </c>
      <c r="E22" s="30">
        <f t="shared" si="2"/>
        <v>21161181.48</v>
      </c>
      <c r="F22" s="26">
        <v>7746659.5699999994</v>
      </c>
      <c r="G22" s="26">
        <v>7696113.7999999998</v>
      </c>
      <c r="H22" s="34">
        <f t="shared" si="3"/>
        <v>13414521.91</v>
      </c>
    </row>
    <row r="23" spans="2:8" ht="24" x14ac:dyDescent="0.2">
      <c r="B23" s="10" t="s">
        <v>24</v>
      </c>
      <c r="C23" s="25">
        <v>0</v>
      </c>
      <c r="D23" s="25">
        <v>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25</v>
      </c>
      <c r="C24" s="25">
        <v>18022628.91</v>
      </c>
      <c r="D24" s="25">
        <v>-7305909.2199999988</v>
      </c>
      <c r="E24" s="30">
        <f t="shared" si="2"/>
        <v>10716719.690000001</v>
      </c>
      <c r="F24" s="26">
        <v>3538172.81</v>
      </c>
      <c r="G24" s="26">
        <v>3491237.35</v>
      </c>
      <c r="H24" s="34">
        <f t="shared" si="3"/>
        <v>7178546.8800000008</v>
      </c>
    </row>
    <row r="25" spans="2:8" ht="23.45" customHeight="1" x14ac:dyDescent="0.2">
      <c r="B25" s="10" t="s">
        <v>26</v>
      </c>
      <c r="C25" s="25">
        <v>1102281.2</v>
      </c>
      <c r="D25" s="25">
        <v>284308.20000000019</v>
      </c>
      <c r="E25" s="30">
        <f t="shared" si="2"/>
        <v>1386589.4000000001</v>
      </c>
      <c r="F25" s="26">
        <v>566656.16</v>
      </c>
      <c r="G25" s="26">
        <v>557448.28</v>
      </c>
      <c r="H25" s="34">
        <f t="shared" si="3"/>
        <v>819933.24000000011</v>
      </c>
    </row>
    <row r="26" spans="2:8" x14ac:dyDescent="0.2">
      <c r="B26" s="10" t="s">
        <v>27</v>
      </c>
      <c r="C26" s="25">
        <v>99284293.629999995</v>
      </c>
      <c r="D26" s="25">
        <v>3282005.2699999809</v>
      </c>
      <c r="E26" s="30">
        <f t="shared" si="2"/>
        <v>102566298.89999998</v>
      </c>
      <c r="F26" s="26">
        <v>39922319.800000004</v>
      </c>
      <c r="G26" s="26">
        <v>39893569.310000002</v>
      </c>
      <c r="H26" s="34">
        <f t="shared" si="3"/>
        <v>62643979.099999972</v>
      </c>
    </row>
    <row r="27" spans="2:8" ht="24" x14ac:dyDescent="0.2">
      <c r="B27" s="10" t="s">
        <v>28</v>
      </c>
      <c r="C27" s="25">
        <v>34612745.789999999</v>
      </c>
      <c r="D27" s="25">
        <v>14066345.409999996</v>
      </c>
      <c r="E27" s="30">
        <f t="shared" si="2"/>
        <v>48679091.199999996</v>
      </c>
      <c r="F27" s="26">
        <v>26550443.879999999</v>
      </c>
      <c r="G27" s="26">
        <v>25519563.48</v>
      </c>
      <c r="H27" s="34">
        <f t="shared" si="3"/>
        <v>22128647.319999997</v>
      </c>
    </row>
    <row r="28" spans="2:8" ht="12" customHeight="1" x14ac:dyDescent="0.2">
      <c r="B28" s="10" t="s">
        <v>29</v>
      </c>
      <c r="C28" s="25">
        <v>2996625.15</v>
      </c>
      <c r="D28" s="25">
        <v>-2901055.3899999997</v>
      </c>
      <c r="E28" s="30">
        <f t="shared" si="2"/>
        <v>95569.760000000242</v>
      </c>
      <c r="F28" s="26">
        <v>95569.76</v>
      </c>
      <c r="G28" s="26">
        <v>95569.76</v>
      </c>
      <c r="H28" s="34">
        <f t="shared" si="3"/>
        <v>2.4738255888223648E-10</v>
      </c>
    </row>
    <row r="29" spans="2:8" ht="25.9" customHeight="1" x14ac:dyDescent="0.2">
      <c r="B29" s="10" t="s">
        <v>30</v>
      </c>
      <c r="C29" s="25">
        <v>14574806.869999999</v>
      </c>
      <c r="D29" s="25">
        <v>1862820.3699999973</v>
      </c>
      <c r="E29" s="30">
        <f t="shared" si="2"/>
        <v>16437627.239999996</v>
      </c>
      <c r="F29" s="26">
        <v>9220250.0399999991</v>
      </c>
      <c r="G29" s="26">
        <v>8199905.8099999996</v>
      </c>
      <c r="H29" s="34">
        <f t="shared" si="3"/>
        <v>7217377.1999999974</v>
      </c>
    </row>
    <row r="30" spans="2:8" s="9" customFormat="1" ht="24" x14ac:dyDescent="0.2">
      <c r="B30" s="12" t="s">
        <v>31</v>
      </c>
      <c r="C30" s="7">
        <f>SUM(C31:C39)</f>
        <v>580786697.80999994</v>
      </c>
      <c r="D30" s="7">
        <f t="shared" ref="D30:H30" si="5">SUM(D31:D39)</f>
        <v>70279838.269999966</v>
      </c>
      <c r="E30" s="29">
        <f t="shared" si="5"/>
        <v>651066536.07999992</v>
      </c>
      <c r="F30" s="7">
        <f t="shared" si="5"/>
        <v>332644235.55000001</v>
      </c>
      <c r="G30" s="7">
        <f t="shared" si="5"/>
        <v>323604089.25999999</v>
      </c>
      <c r="H30" s="29">
        <f t="shared" si="5"/>
        <v>318422300.52999991</v>
      </c>
    </row>
    <row r="31" spans="2:8" x14ac:dyDescent="0.2">
      <c r="B31" s="10" t="s">
        <v>32</v>
      </c>
      <c r="C31" s="25">
        <v>99669171.950000003</v>
      </c>
      <c r="D31" s="25">
        <v>18174947.650000002</v>
      </c>
      <c r="E31" s="30">
        <f t="shared" si="2"/>
        <v>117844119.60000001</v>
      </c>
      <c r="F31" s="26">
        <v>114261631.34</v>
      </c>
      <c r="G31" s="26">
        <v>114261522.83</v>
      </c>
      <c r="H31" s="34">
        <f t="shared" si="3"/>
        <v>3582488.2600000054</v>
      </c>
    </row>
    <row r="32" spans="2:8" x14ac:dyDescent="0.2">
      <c r="B32" s="10" t="s">
        <v>33</v>
      </c>
      <c r="C32" s="25">
        <v>75397086.849999994</v>
      </c>
      <c r="D32" s="25">
        <v>-35887883.169999987</v>
      </c>
      <c r="E32" s="30">
        <f t="shared" si="2"/>
        <v>39509203.680000007</v>
      </c>
      <c r="F32" s="26">
        <v>16475445.189999999</v>
      </c>
      <c r="G32" s="26">
        <v>16269233.18</v>
      </c>
      <c r="H32" s="34">
        <f t="shared" si="3"/>
        <v>23033758.49000001</v>
      </c>
    </row>
    <row r="33" spans="2:8" ht="24" x14ac:dyDescent="0.2">
      <c r="B33" s="10" t="s">
        <v>34</v>
      </c>
      <c r="C33" s="25">
        <v>52059251.759999998</v>
      </c>
      <c r="D33" s="25">
        <v>3603291.650000006</v>
      </c>
      <c r="E33" s="30">
        <f t="shared" si="2"/>
        <v>55662543.410000004</v>
      </c>
      <c r="F33" s="26">
        <v>16403823.76</v>
      </c>
      <c r="G33" s="26">
        <v>16252443.17</v>
      </c>
      <c r="H33" s="34">
        <f t="shared" si="3"/>
        <v>39258719.650000006</v>
      </c>
    </row>
    <row r="34" spans="2:8" ht="24.6" customHeight="1" x14ac:dyDescent="0.2">
      <c r="B34" s="10" t="s">
        <v>35</v>
      </c>
      <c r="C34" s="25">
        <v>39887577.990000002</v>
      </c>
      <c r="D34" s="25">
        <v>10591884</v>
      </c>
      <c r="E34" s="30">
        <f t="shared" si="2"/>
        <v>50479461.990000002</v>
      </c>
      <c r="F34" s="26">
        <v>42653386.170000002</v>
      </c>
      <c r="G34" s="26">
        <v>42226786.270000003</v>
      </c>
      <c r="H34" s="34">
        <f t="shared" si="3"/>
        <v>7826075.8200000003</v>
      </c>
    </row>
    <row r="35" spans="2:8" ht="24" x14ac:dyDescent="0.2">
      <c r="B35" s="10" t="s">
        <v>36</v>
      </c>
      <c r="C35" s="25">
        <v>200076907.81</v>
      </c>
      <c r="D35" s="25">
        <v>78191606.429999948</v>
      </c>
      <c r="E35" s="30">
        <f t="shared" si="2"/>
        <v>278268514.23999995</v>
      </c>
      <c r="F35" s="26">
        <v>84785660.680000007</v>
      </c>
      <c r="G35" s="26">
        <v>77826402.25</v>
      </c>
      <c r="H35" s="34">
        <f t="shared" si="3"/>
        <v>193482853.55999994</v>
      </c>
    </row>
    <row r="36" spans="2:8" ht="24" x14ac:dyDescent="0.2">
      <c r="B36" s="10" t="s">
        <v>37</v>
      </c>
      <c r="C36" s="25">
        <v>68789744</v>
      </c>
      <c r="D36" s="25">
        <v>12484878.979999989</v>
      </c>
      <c r="E36" s="30">
        <f t="shared" si="2"/>
        <v>81274622.979999989</v>
      </c>
      <c r="F36" s="26">
        <v>33040187.059999999</v>
      </c>
      <c r="G36" s="26">
        <v>33006853.73</v>
      </c>
      <c r="H36" s="34">
        <f t="shared" si="3"/>
        <v>48234435.919999987</v>
      </c>
    </row>
    <row r="37" spans="2:8" x14ac:dyDescent="0.2">
      <c r="B37" s="10" t="s">
        <v>38</v>
      </c>
      <c r="C37" s="25">
        <v>1829812.66</v>
      </c>
      <c r="D37" s="25">
        <v>686047.79999999981</v>
      </c>
      <c r="E37" s="30">
        <f t="shared" si="2"/>
        <v>2515860.46</v>
      </c>
      <c r="F37" s="26">
        <v>2473230.46</v>
      </c>
      <c r="G37" s="26">
        <v>2397828.69</v>
      </c>
      <c r="H37" s="34">
        <f t="shared" si="3"/>
        <v>42630</v>
      </c>
    </row>
    <row r="38" spans="2:8" x14ac:dyDescent="0.2">
      <c r="B38" s="10" t="s">
        <v>39</v>
      </c>
      <c r="C38" s="25">
        <v>29905144.789999999</v>
      </c>
      <c r="D38" s="25">
        <v>-14233893.990000002</v>
      </c>
      <c r="E38" s="30">
        <f t="shared" si="2"/>
        <v>15671250.799999997</v>
      </c>
      <c r="F38" s="26">
        <v>12709911.969999999</v>
      </c>
      <c r="G38" s="26">
        <v>11524886.859999999</v>
      </c>
      <c r="H38" s="34">
        <f t="shared" si="3"/>
        <v>2961338.8299999982</v>
      </c>
    </row>
    <row r="39" spans="2:8" x14ac:dyDescent="0.2">
      <c r="B39" s="10" t="s">
        <v>40</v>
      </c>
      <c r="C39" s="25">
        <v>13172000</v>
      </c>
      <c r="D39" s="25">
        <v>-3331041.0800000019</v>
      </c>
      <c r="E39" s="30">
        <f t="shared" si="2"/>
        <v>9840958.9199999981</v>
      </c>
      <c r="F39" s="26">
        <v>9840958.9199999999</v>
      </c>
      <c r="G39" s="26">
        <v>9838132.2799999993</v>
      </c>
      <c r="H39" s="34">
        <f t="shared" si="3"/>
        <v>-1.862645149230957E-9</v>
      </c>
    </row>
    <row r="40" spans="2:8" s="9" customFormat="1" ht="25.5" customHeight="1" x14ac:dyDescent="0.2">
      <c r="B40" s="12" t="s">
        <v>41</v>
      </c>
      <c r="C40" s="7">
        <f>SUM(C41:C49)</f>
        <v>493439867.83999997</v>
      </c>
      <c r="D40" s="7">
        <f t="shared" ref="D40:H40" si="6">SUM(D41:D49)</f>
        <v>57037227.040000007</v>
      </c>
      <c r="E40" s="29">
        <f t="shared" si="6"/>
        <v>550477094.87999988</v>
      </c>
      <c r="F40" s="7">
        <f t="shared" si="6"/>
        <v>521518091.90999997</v>
      </c>
      <c r="G40" s="7">
        <f t="shared" si="6"/>
        <v>520507920.80999994</v>
      </c>
      <c r="H40" s="29">
        <f t="shared" si="6"/>
        <v>28959002.969999932</v>
      </c>
    </row>
    <row r="41" spans="2:8" ht="24" x14ac:dyDescent="0.2">
      <c r="B41" s="10" t="s">
        <v>42</v>
      </c>
      <c r="C41" s="25">
        <v>362899038.70999998</v>
      </c>
      <c r="D41" s="25">
        <v>25569746.960000001</v>
      </c>
      <c r="E41" s="30">
        <f t="shared" si="2"/>
        <v>388468785.66999996</v>
      </c>
      <c r="F41" s="26">
        <v>388468785.67000002</v>
      </c>
      <c r="G41" s="26">
        <v>387785014.11000001</v>
      </c>
      <c r="H41" s="34">
        <f t="shared" si="3"/>
        <v>-5.9604644775390625E-8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60228180.979999997</v>
      </c>
      <c r="D44" s="25">
        <v>7009809.8100000024</v>
      </c>
      <c r="E44" s="30">
        <f t="shared" si="2"/>
        <v>67237990.789999992</v>
      </c>
      <c r="F44" s="26">
        <v>38278987.82</v>
      </c>
      <c r="G44" s="26">
        <v>37952588.280000001</v>
      </c>
      <c r="H44" s="34">
        <f t="shared" si="3"/>
        <v>28959002.969999991</v>
      </c>
    </row>
    <row r="45" spans="2:8" x14ac:dyDescent="0.2">
      <c r="B45" s="10" t="s">
        <v>46</v>
      </c>
      <c r="C45" s="25">
        <v>6781470.9000000004</v>
      </c>
      <c r="D45" s="25">
        <v>-1150386.3099999996</v>
      </c>
      <c r="E45" s="30">
        <f t="shared" si="2"/>
        <v>5631084.5900000008</v>
      </c>
      <c r="F45" s="26">
        <v>5631084.5899999999</v>
      </c>
      <c r="G45" s="26">
        <v>5631084.5899999999</v>
      </c>
      <c r="H45" s="34">
        <f t="shared" si="3"/>
        <v>9.3132257461547852E-10</v>
      </c>
    </row>
    <row r="46" spans="2:8" ht="24" x14ac:dyDescent="0.2">
      <c r="B46" s="10" t="s">
        <v>47</v>
      </c>
      <c r="C46" s="25">
        <v>21449366.370000001</v>
      </c>
      <c r="D46" s="25">
        <v>9850097.3200000003</v>
      </c>
      <c r="E46" s="30">
        <f t="shared" si="2"/>
        <v>31299463.690000001</v>
      </c>
      <c r="F46" s="26">
        <v>31299463.690000001</v>
      </c>
      <c r="G46" s="26">
        <v>31299463.690000001</v>
      </c>
      <c r="H46" s="34">
        <f t="shared" si="3"/>
        <v>0</v>
      </c>
    </row>
    <row r="47" spans="2:8" x14ac:dyDescent="0.2">
      <c r="B47" s="10" t="s">
        <v>48</v>
      </c>
      <c r="C47" s="25">
        <v>42081810.880000003</v>
      </c>
      <c r="D47" s="25">
        <v>15757959.260000002</v>
      </c>
      <c r="E47" s="30">
        <f t="shared" si="2"/>
        <v>57839770.140000001</v>
      </c>
      <c r="F47" s="26">
        <v>57839770.140000001</v>
      </c>
      <c r="G47" s="26">
        <v>57839770.140000001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25222528.57</v>
      </c>
      <c r="D50" s="7">
        <f t="shared" ref="D50:H50" si="7">SUM(D51:D59)</f>
        <v>81751630.479999989</v>
      </c>
      <c r="E50" s="29">
        <f t="shared" si="7"/>
        <v>106974159.04999998</v>
      </c>
      <c r="F50" s="7">
        <f t="shared" si="7"/>
        <v>56921147.849999994</v>
      </c>
      <c r="G50" s="7">
        <f t="shared" si="7"/>
        <v>24732379.460000001</v>
      </c>
      <c r="H50" s="29">
        <f t="shared" si="7"/>
        <v>50053011.199999996</v>
      </c>
    </row>
    <row r="51" spans="2:8" x14ac:dyDescent="0.2">
      <c r="B51" s="10" t="s">
        <v>52</v>
      </c>
      <c r="C51" s="25">
        <v>10297088.109999999</v>
      </c>
      <c r="D51" s="25">
        <v>-3910413.8999999985</v>
      </c>
      <c r="E51" s="30">
        <f t="shared" si="2"/>
        <v>6386674.2100000009</v>
      </c>
      <c r="F51" s="26">
        <v>1545534.1500000001</v>
      </c>
      <c r="G51" s="26">
        <v>1510058.35</v>
      </c>
      <c r="H51" s="34">
        <f t="shared" si="3"/>
        <v>4841140.0600000005</v>
      </c>
    </row>
    <row r="52" spans="2:8" x14ac:dyDescent="0.2">
      <c r="B52" s="10" t="s">
        <v>53</v>
      </c>
      <c r="C52" s="25">
        <v>2191812</v>
      </c>
      <c r="D52" s="25">
        <v>423483.90999999992</v>
      </c>
      <c r="E52" s="30">
        <f t="shared" si="2"/>
        <v>2615295.91</v>
      </c>
      <c r="F52" s="26">
        <v>373758.4</v>
      </c>
      <c r="G52" s="26">
        <v>357402.4</v>
      </c>
      <c r="H52" s="34">
        <f t="shared" si="3"/>
        <v>2241537.5100000002</v>
      </c>
    </row>
    <row r="53" spans="2:8" ht="24" x14ac:dyDescent="0.2">
      <c r="B53" s="10" t="s">
        <v>54</v>
      </c>
      <c r="C53" s="25">
        <v>0</v>
      </c>
      <c r="D53" s="25">
        <v>198817.62</v>
      </c>
      <c r="E53" s="30">
        <f t="shared" si="2"/>
        <v>198817.62</v>
      </c>
      <c r="F53" s="26">
        <v>198817.62</v>
      </c>
      <c r="G53" s="26">
        <v>7612.5</v>
      </c>
      <c r="H53" s="34">
        <f t="shared" si="3"/>
        <v>0</v>
      </c>
    </row>
    <row r="54" spans="2:8" x14ac:dyDescent="0.2">
      <c r="B54" s="10" t="s">
        <v>55</v>
      </c>
      <c r="C54" s="25">
        <v>4854200</v>
      </c>
      <c r="D54" s="25">
        <v>29285088.909999996</v>
      </c>
      <c r="E54" s="30">
        <f t="shared" si="2"/>
        <v>34139288.909999996</v>
      </c>
      <c r="F54" s="26">
        <v>15999609.6</v>
      </c>
      <c r="G54" s="26">
        <v>15168121.6</v>
      </c>
      <c r="H54" s="34">
        <f t="shared" si="3"/>
        <v>18139679.309999995</v>
      </c>
    </row>
    <row r="55" spans="2:8" x14ac:dyDescent="0.2">
      <c r="B55" s="10" t="s">
        <v>56</v>
      </c>
      <c r="C55" s="25">
        <v>0</v>
      </c>
      <c r="D55" s="25">
        <v>2620000</v>
      </c>
      <c r="E55" s="30">
        <f t="shared" si="2"/>
        <v>2620000</v>
      </c>
      <c r="F55" s="26">
        <v>0</v>
      </c>
      <c r="G55" s="26">
        <v>0</v>
      </c>
      <c r="H55" s="34">
        <f t="shared" si="3"/>
        <v>2620000</v>
      </c>
    </row>
    <row r="56" spans="2:8" x14ac:dyDescent="0.2">
      <c r="B56" s="10" t="s">
        <v>57</v>
      </c>
      <c r="C56" s="25">
        <v>7838850.96</v>
      </c>
      <c r="D56" s="25">
        <v>17115396.210000001</v>
      </c>
      <c r="E56" s="30">
        <f t="shared" si="2"/>
        <v>24954247.170000002</v>
      </c>
      <c r="F56" s="26">
        <v>5171671.04</v>
      </c>
      <c r="G56" s="26">
        <v>4675762.8</v>
      </c>
      <c r="H56" s="34">
        <f t="shared" si="3"/>
        <v>19782576.130000003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36059835.229999997</v>
      </c>
      <c r="E58" s="30">
        <f t="shared" si="2"/>
        <v>36059835.229999997</v>
      </c>
      <c r="F58" s="26">
        <v>33631757.039999999</v>
      </c>
      <c r="G58" s="26">
        <v>3013421.81</v>
      </c>
      <c r="H58" s="34">
        <f t="shared" si="3"/>
        <v>2428078.1899999976</v>
      </c>
    </row>
    <row r="59" spans="2:8" x14ac:dyDescent="0.2">
      <c r="B59" s="10" t="s">
        <v>60</v>
      </c>
      <c r="C59" s="25">
        <v>40577.5</v>
      </c>
      <c r="D59" s="25">
        <v>-40577.5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113779735.78999999</v>
      </c>
      <c r="D60" s="7">
        <f t="shared" ref="D60:H60" si="8">SUM(D61:D63)</f>
        <v>431607448.4000001</v>
      </c>
      <c r="E60" s="29">
        <f t="shared" si="8"/>
        <v>545387184.19000006</v>
      </c>
      <c r="F60" s="7">
        <f t="shared" si="8"/>
        <v>116999327.08999999</v>
      </c>
      <c r="G60" s="7">
        <f t="shared" si="8"/>
        <v>116247886.48999999</v>
      </c>
      <c r="H60" s="29">
        <f t="shared" si="8"/>
        <v>428387857.10000002</v>
      </c>
    </row>
    <row r="61" spans="2:8" x14ac:dyDescent="0.2">
      <c r="B61" s="10" t="s">
        <v>62</v>
      </c>
      <c r="C61" s="25">
        <v>23643722.289999999</v>
      </c>
      <c r="D61" s="25">
        <v>345329081.59000003</v>
      </c>
      <c r="E61" s="30">
        <f t="shared" si="2"/>
        <v>368972803.88000005</v>
      </c>
      <c r="F61" s="26">
        <v>116737423.42999999</v>
      </c>
      <c r="G61" s="26">
        <v>115985982.83</v>
      </c>
      <c r="H61" s="34">
        <f t="shared" si="3"/>
        <v>252235380.45000005</v>
      </c>
    </row>
    <row r="62" spans="2:8" x14ac:dyDescent="0.2">
      <c r="B62" s="10" t="s">
        <v>63</v>
      </c>
      <c r="C62" s="25">
        <v>0</v>
      </c>
      <c r="D62" s="25">
        <v>104615664.53000002</v>
      </c>
      <c r="E62" s="30">
        <f t="shared" si="2"/>
        <v>104615664.53000002</v>
      </c>
      <c r="F62" s="26">
        <v>261903.66</v>
      </c>
      <c r="G62" s="26">
        <v>261903.66</v>
      </c>
      <c r="H62" s="34">
        <f t="shared" si="3"/>
        <v>104353760.87000002</v>
      </c>
    </row>
    <row r="63" spans="2:8" x14ac:dyDescent="0.2">
      <c r="B63" s="10" t="s">
        <v>64</v>
      </c>
      <c r="C63" s="25">
        <v>90136013.5</v>
      </c>
      <c r="D63" s="25">
        <v>-18337297.719999999</v>
      </c>
      <c r="E63" s="30">
        <f t="shared" si="2"/>
        <v>71798715.780000001</v>
      </c>
      <c r="F63" s="26">
        <v>0</v>
      </c>
      <c r="G63" s="26">
        <v>0</v>
      </c>
      <c r="H63" s="34">
        <f>SUM(E63-F63)</f>
        <v>71798715.780000001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905777483.75</v>
      </c>
      <c r="D85" s="17">
        <f t="shared" ref="D85:H85" si="14">SUM(D86,D94,D104,D114,D124,D134,D138,D147,D151)</f>
        <v>169744234.84</v>
      </c>
      <c r="E85" s="31">
        <f t="shared" si="14"/>
        <v>1075521718.5899999</v>
      </c>
      <c r="F85" s="17">
        <f t="shared" si="14"/>
        <v>318758825.48000002</v>
      </c>
      <c r="G85" s="17">
        <f t="shared" si="14"/>
        <v>316587114.85000002</v>
      </c>
      <c r="H85" s="31">
        <f t="shared" si="14"/>
        <v>756762893.11000001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115623498.69999999</v>
      </c>
      <c r="D94" s="7">
        <f t="shared" ref="D94:H94" si="18">SUM(D95:D103)</f>
        <v>36782777.079999998</v>
      </c>
      <c r="E94" s="29">
        <f t="shared" si="18"/>
        <v>152406275.77999997</v>
      </c>
      <c r="F94" s="7">
        <f t="shared" si="18"/>
        <v>58903461.959999993</v>
      </c>
      <c r="G94" s="7">
        <f t="shared" si="18"/>
        <v>57886309.049999997</v>
      </c>
      <c r="H94" s="29">
        <f t="shared" si="18"/>
        <v>93502813.820000008</v>
      </c>
    </row>
    <row r="95" spans="2:13" ht="24" x14ac:dyDescent="0.2">
      <c r="B95" s="10" t="s">
        <v>22</v>
      </c>
      <c r="C95" s="25">
        <v>0</v>
      </c>
      <c r="D95" s="25">
        <v>5940.84</v>
      </c>
      <c r="E95" s="30">
        <f t="shared" si="17"/>
        <v>5940.84</v>
      </c>
      <c r="F95" s="26">
        <v>1510</v>
      </c>
      <c r="G95" s="26">
        <v>1510</v>
      </c>
      <c r="H95" s="34">
        <f t="shared" si="16"/>
        <v>4430.84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2531360.7799999998</v>
      </c>
      <c r="E98" s="30">
        <f t="shared" si="17"/>
        <v>2531360.7799999998</v>
      </c>
      <c r="F98" s="26">
        <v>827334.59</v>
      </c>
      <c r="G98" s="26">
        <v>827334.59</v>
      </c>
      <c r="H98" s="34">
        <f t="shared" si="16"/>
        <v>1704026.19</v>
      </c>
    </row>
    <row r="99" spans="2:18" ht="24" x14ac:dyDescent="0.2">
      <c r="B99" s="10" t="s">
        <v>26</v>
      </c>
      <c r="C99" s="25">
        <v>0</v>
      </c>
      <c r="D99" s="25">
        <v>94318.84</v>
      </c>
      <c r="E99" s="30">
        <f t="shared" si="17"/>
        <v>94318.84</v>
      </c>
      <c r="F99" s="26">
        <v>3537</v>
      </c>
      <c r="G99" s="26">
        <v>3537</v>
      </c>
      <c r="H99" s="34">
        <f t="shared" si="16"/>
        <v>90781.84</v>
      </c>
      <c r="J99" s="21"/>
    </row>
    <row r="100" spans="2:18" x14ac:dyDescent="0.2">
      <c r="B100" s="10" t="s">
        <v>27</v>
      </c>
      <c r="C100" s="25">
        <v>112359999.95999999</v>
      </c>
      <c r="D100" s="25">
        <v>4360000.0400000066</v>
      </c>
      <c r="E100" s="30">
        <f t="shared" si="17"/>
        <v>116720000</v>
      </c>
      <c r="F100" s="26">
        <v>54329161.209999993</v>
      </c>
      <c r="G100" s="26">
        <v>53312008.299999997</v>
      </c>
      <c r="H100" s="34">
        <f t="shared" si="16"/>
        <v>62390838.790000007</v>
      </c>
      <c r="R100" s="2"/>
    </row>
    <row r="101" spans="2:18" ht="24" x14ac:dyDescent="0.2">
      <c r="B101" s="10" t="s">
        <v>28</v>
      </c>
      <c r="C101" s="25">
        <v>0</v>
      </c>
      <c r="D101" s="25">
        <v>27934318.679999992</v>
      </c>
      <c r="E101" s="30">
        <f t="shared" si="17"/>
        <v>27934318.679999992</v>
      </c>
      <c r="F101" s="26">
        <v>577448</v>
      </c>
      <c r="G101" s="26">
        <v>577448</v>
      </c>
      <c r="H101" s="34">
        <f t="shared" si="16"/>
        <v>27356870.679999992</v>
      </c>
    </row>
    <row r="102" spans="2:18" ht="12.6" customHeight="1" x14ac:dyDescent="0.2">
      <c r="B102" s="10" t="s">
        <v>29</v>
      </c>
      <c r="C102" s="25">
        <v>3263498.74</v>
      </c>
      <c r="D102" s="25">
        <v>1838780.1499999994</v>
      </c>
      <c r="E102" s="30">
        <f t="shared" si="17"/>
        <v>5102278.8899999997</v>
      </c>
      <c r="F102" s="26">
        <v>3164191.16</v>
      </c>
      <c r="G102" s="26">
        <v>3164191.16</v>
      </c>
      <c r="H102" s="34">
        <f t="shared" si="16"/>
        <v>1938087.7299999995</v>
      </c>
    </row>
    <row r="103" spans="2:18" ht="24.6" customHeight="1" x14ac:dyDescent="0.2">
      <c r="B103" s="10" t="s">
        <v>30</v>
      </c>
      <c r="C103" s="25">
        <v>0</v>
      </c>
      <c r="D103" s="25">
        <v>18057.75</v>
      </c>
      <c r="E103" s="30">
        <f t="shared" si="17"/>
        <v>18057.75</v>
      </c>
      <c r="F103" s="26">
        <v>280</v>
      </c>
      <c r="G103" s="26">
        <v>280</v>
      </c>
      <c r="H103" s="34">
        <f t="shared" si="16"/>
        <v>17777.75</v>
      </c>
    </row>
    <row r="104" spans="2:18" ht="24" x14ac:dyDescent="0.2">
      <c r="B104" s="20" t="s">
        <v>31</v>
      </c>
      <c r="C104" s="7">
        <f>SUM(C105:C113)</f>
        <v>267098283.72000003</v>
      </c>
      <c r="D104" s="7">
        <f t="shared" ref="D104:H104" si="19">SUM(D105:D113)</f>
        <v>37138558.570000008</v>
      </c>
      <c r="E104" s="29">
        <f t="shared" si="19"/>
        <v>304236842.29000002</v>
      </c>
      <c r="F104" s="7">
        <f t="shared" si="19"/>
        <v>119879927.55000001</v>
      </c>
      <c r="G104" s="7">
        <f t="shared" si="19"/>
        <v>119879927.55000001</v>
      </c>
      <c r="H104" s="29">
        <f t="shared" si="19"/>
        <v>184356914.74000001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57808489.420000002</v>
      </c>
      <c r="D106" s="25">
        <v>41339898.010000005</v>
      </c>
      <c r="E106" s="30">
        <f t="shared" si="17"/>
        <v>99148387.430000007</v>
      </c>
      <c r="F106" s="26">
        <v>42047300.82</v>
      </c>
      <c r="G106" s="26">
        <v>42047300.82</v>
      </c>
      <c r="H106" s="34">
        <f t="shared" si="16"/>
        <v>57101086.610000007</v>
      </c>
    </row>
    <row r="107" spans="2:18" ht="24" x14ac:dyDescent="0.2">
      <c r="B107" s="10" t="s">
        <v>34</v>
      </c>
      <c r="C107" s="25">
        <v>8443350</v>
      </c>
      <c r="D107" s="25">
        <v>10382325</v>
      </c>
      <c r="E107" s="30">
        <f t="shared" si="17"/>
        <v>18825675</v>
      </c>
      <c r="F107" s="26">
        <v>5724680</v>
      </c>
      <c r="G107" s="26">
        <v>5724680</v>
      </c>
      <c r="H107" s="34">
        <f t="shared" si="16"/>
        <v>13100995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195023444.30000001</v>
      </c>
      <c r="D109" s="25">
        <v>-14583664.439999998</v>
      </c>
      <c r="E109" s="30">
        <f t="shared" si="17"/>
        <v>180439779.86000001</v>
      </c>
      <c r="F109" s="26">
        <v>68107946.730000004</v>
      </c>
      <c r="G109" s="26">
        <v>68107946.730000004</v>
      </c>
      <c r="H109" s="34">
        <f t="shared" si="16"/>
        <v>112331833.13000001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5823000</v>
      </c>
      <c r="D113" s="25">
        <v>0</v>
      </c>
      <c r="E113" s="30">
        <f t="shared" si="17"/>
        <v>5823000</v>
      </c>
      <c r="F113" s="26">
        <v>4000000</v>
      </c>
      <c r="G113" s="26">
        <v>4000000</v>
      </c>
      <c r="H113" s="34">
        <f t="shared" si="16"/>
        <v>1823000</v>
      </c>
    </row>
    <row r="114" spans="2:8" ht="29.25" customHeight="1" x14ac:dyDescent="0.2">
      <c r="B114" s="20" t="s">
        <v>41</v>
      </c>
      <c r="C114" s="7">
        <f>SUM(C115:C123)</f>
        <v>23916001.98</v>
      </c>
      <c r="D114" s="7">
        <f t="shared" ref="D114:H114" si="20">SUM(D115:D123)</f>
        <v>43337954.079999998</v>
      </c>
      <c r="E114" s="29">
        <f t="shared" si="20"/>
        <v>67253956.060000002</v>
      </c>
      <c r="F114" s="7">
        <f t="shared" si="20"/>
        <v>26900005.48</v>
      </c>
      <c r="G114" s="7">
        <f t="shared" si="20"/>
        <v>26900005.48</v>
      </c>
      <c r="H114" s="29">
        <f t="shared" si="20"/>
        <v>40353950.579999998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23916001.98</v>
      </c>
      <c r="D118" s="25">
        <v>32183560.569999997</v>
      </c>
      <c r="E118" s="30">
        <f t="shared" si="17"/>
        <v>56099562.549999997</v>
      </c>
      <c r="F118" s="26">
        <v>15745612.380000001</v>
      </c>
      <c r="G118" s="26">
        <v>15745612.380000001</v>
      </c>
      <c r="H118" s="34">
        <f t="shared" si="16"/>
        <v>40353950.169999994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11154393.51</v>
      </c>
      <c r="E121" s="30">
        <f t="shared" si="17"/>
        <v>11154393.51</v>
      </c>
      <c r="F121" s="26">
        <v>11154393.1</v>
      </c>
      <c r="G121" s="26">
        <v>11154393.1</v>
      </c>
      <c r="H121" s="34">
        <f t="shared" si="16"/>
        <v>0.41000000014901161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14952147.890000001</v>
      </c>
      <c r="E124" s="29">
        <f t="shared" si="21"/>
        <v>14952147.890000001</v>
      </c>
      <c r="F124" s="7">
        <f t="shared" si="21"/>
        <v>0</v>
      </c>
      <c r="G124" s="7">
        <f t="shared" si="21"/>
        <v>0</v>
      </c>
      <c r="H124" s="29">
        <f t="shared" si="21"/>
        <v>14952147.890000001</v>
      </c>
    </row>
    <row r="125" spans="2:8" x14ac:dyDescent="0.2">
      <c r="B125" s="10" t="s">
        <v>52</v>
      </c>
      <c r="C125" s="25">
        <v>0</v>
      </c>
      <c r="D125" s="25">
        <v>4953879.9400000004</v>
      </c>
      <c r="E125" s="30">
        <f t="shared" si="17"/>
        <v>4953879.9400000004</v>
      </c>
      <c r="F125" s="26">
        <v>0</v>
      </c>
      <c r="G125" s="26">
        <v>0</v>
      </c>
      <c r="H125" s="34">
        <f t="shared" si="16"/>
        <v>4953879.9400000004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9998267.9499999993</v>
      </c>
      <c r="E128" s="30">
        <f t="shared" si="17"/>
        <v>9998267.9499999993</v>
      </c>
      <c r="F128" s="26">
        <v>0</v>
      </c>
      <c r="G128" s="26">
        <v>0</v>
      </c>
      <c r="H128" s="34">
        <f t="shared" si="16"/>
        <v>9998267.9499999993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411367919.57999998</v>
      </c>
      <c r="D134" s="7">
        <f t="shared" ref="D134:H134" si="22">SUM(D135:D137)</f>
        <v>8199258.7299999967</v>
      </c>
      <c r="E134" s="29">
        <f t="shared" si="22"/>
        <v>419567178.31</v>
      </c>
      <c r="F134" s="7">
        <f t="shared" si="22"/>
        <v>22826524.089999996</v>
      </c>
      <c r="G134" s="7">
        <f t="shared" si="22"/>
        <v>21671966.369999997</v>
      </c>
      <c r="H134" s="29">
        <f t="shared" si="22"/>
        <v>396740654.21999997</v>
      </c>
    </row>
    <row r="135" spans="2:8" x14ac:dyDescent="0.2">
      <c r="B135" s="10" t="s">
        <v>62</v>
      </c>
      <c r="C135" s="25">
        <v>371367919.57999998</v>
      </c>
      <c r="D135" s="26">
        <v>-35913606.509999998</v>
      </c>
      <c r="E135" s="30">
        <f t="shared" si="17"/>
        <v>335454313.06999999</v>
      </c>
      <c r="F135" s="26">
        <v>19743595.869999997</v>
      </c>
      <c r="G135" s="26">
        <v>18589038.149999999</v>
      </c>
      <c r="H135" s="34">
        <f t="shared" si="16"/>
        <v>315710717.19999999</v>
      </c>
    </row>
    <row r="136" spans="2:8" x14ac:dyDescent="0.2">
      <c r="B136" s="10" t="s">
        <v>63</v>
      </c>
      <c r="C136" s="25">
        <v>40000000</v>
      </c>
      <c r="D136" s="26">
        <v>44112865.239999995</v>
      </c>
      <c r="E136" s="30">
        <f t="shared" si="17"/>
        <v>84112865.239999995</v>
      </c>
      <c r="F136" s="26">
        <v>3082928.22</v>
      </c>
      <c r="G136" s="26">
        <v>3082928.22</v>
      </c>
      <c r="H136" s="34">
        <f t="shared" si="16"/>
        <v>81029937.019999996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87771779.770000011</v>
      </c>
      <c r="D151" s="7">
        <f t="shared" ref="D151:H151" si="25">SUM(D152:D158)</f>
        <v>29333538.489999998</v>
      </c>
      <c r="E151" s="29">
        <f t="shared" si="25"/>
        <v>117105318.26000001</v>
      </c>
      <c r="F151" s="7">
        <f t="shared" si="25"/>
        <v>90248906.400000006</v>
      </c>
      <c r="G151" s="7">
        <f t="shared" si="25"/>
        <v>90248906.400000006</v>
      </c>
      <c r="H151" s="29">
        <f t="shared" si="25"/>
        <v>26856411.860000003</v>
      </c>
    </row>
    <row r="152" spans="2:8" x14ac:dyDescent="0.2">
      <c r="B152" s="10" t="s">
        <v>79</v>
      </c>
      <c r="C152" s="25">
        <v>75768449.010000005</v>
      </c>
      <c r="D152" s="26">
        <v>16058990.669999998</v>
      </c>
      <c r="E152" s="30">
        <f t="shared" si="17"/>
        <v>91827439.680000007</v>
      </c>
      <c r="F152" s="26">
        <v>76189894.730000004</v>
      </c>
      <c r="G152" s="26">
        <v>76189894.730000004</v>
      </c>
      <c r="H152" s="34">
        <f t="shared" si="16"/>
        <v>15637544.950000003</v>
      </c>
    </row>
    <row r="153" spans="2:8" x14ac:dyDescent="0.2">
      <c r="B153" s="10" t="s">
        <v>80</v>
      </c>
      <c r="C153" s="25">
        <v>11489018.310000001</v>
      </c>
      <c r="D153" s="26">
        <v>13274547.82</v>
      </c>
      <c r="E153" s="30">
        <f t="shared" si="17"/>
        <v>24763566.130000003</v>
      </c>
      <c r="F153" s="26">
        <v>14059011.67</v>
      </c>
      <c r="G153" s="26">
        <v>14059011.67</v>
      </c>
      <c r="H153" s="34">
        <f t="shared" si="16"/>
        <v>10704554.460000003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514312.45</v>
      </c>
      <c r="D155" s="26">
        <v>0</v>
      </c>
      <c r="E155" s="30">
        <f t="shared" si="26"/>
        <v>514312.45</v>
      </c>
      <c r="F155" s="26">
        <v>0</v>
      </c>
      <c r="G155" s="26">
        <v>0</v>
      </c>
      <c r="H155" s="34">
        <f t="shared" si="27"/>
        <v>514312.45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3231930313.3699999</v>
      </c>
      <c r="D160" s="24">
        <f t="shared" ref="D160:G160" si="28">SUM(D10,D85)</f>
        <v>877959041.03000009</v>
      </c>
      <c r="E160" s="32">
        <f>SUM(E10,E85)</f>
        <v>4109889354.3999996</v>
      </c>
      <c r="F160" s="24">
        <f t="shared" si="28"/>
        <v>2406433541.04</v>
      </c>
      <c r="G160" s="24">
        <f t="shared" si="28"/>
        <v>2358737973.7000003</v>
      </c>
      <c r="H160" s="32">
        <f>SUM(H10,H85)</f>
        <v>1703455813.3599997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2023-04-18T18:38:16Z</cp:lastPrinted>
  <dcterms:created xsi:type="dcterms:W3CDTF">2020-01-08T21:14:59Z</dcterms:created>
  <dcterms:modified xsi:type="dcterms:W3CDTF">2023-07-13T16:05:20Z</dcterms:modified>
</cp:coreProperties>
</file>